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xochitl.ruvalcaba\Documents\XOCHITL\SRIA. HACIENDA\CUENTA PUBLICA 2022\FORMATOS 2\"/>
    </mc:Choice>
  </mc:AlternateContent>
  <xr:revisionPtr revIDLastSave="0" documentId="13_ncr:1_{F4C68FCE-B76F-4EC5-A6C3-CEAC19B322EF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0730" windowHeight="11160" xr2:uid="{00000000-000D-0000-FFFF-FFFF00000000}"/>
  </bookViews>
  <sheets>
    <sheet name="EAEPED_OG" sheetId="1" r:id="rId1"/>
  </sheets>
  <definedNames>
    <definedName name="_xlnm.Print_Area" localSheetId="0">EAEPED_OG!$B$2:$H$165</definedName>
    <definedName name="_xlnm.Print_Titles" localSheetId="0">EAEPED_OG!$2:$8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8" i="1"/>
  <c r="H44" i="1"/>
  <c r="H46" i="1"/>
  <c r="H22" i="1"/>
  <c r="H23" i="1"/>
  <c r="H24" i="1"/>
  <c r="H18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E59" i="1"/>
  <c r="H59" i="1" s="1"/>
  <c r="E51" i="1"/>
  <c r="H51" i="1" s="1"/>
  <c r="E42" i="1"/>
  <c r="H42" i="1" s="1"/>
  <c r="E43" i="1"/>
  <c r="H43" i="1" s="1"/>
  <c r="E44" i="1"/>
  <c r="E45" i="1"/>
  <c r="H45" i="1" s="1"/>
  <c r="E46" i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E23" i="1"/>
  <c r="E24" i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10" i="1"/>
  <c r="D10" i="1" l="1"/>
  <c r="D160" i="1" s="1"/>
  <c r="G10" i="1"/>
  <c r="G160" i="1" s="1"/>
  <c r="C10" i="1"/>
  <c r="C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<sst xmlns="http://schemas.openxmlformats.org/spreadsheetml/2006/main" count="168" uniqueCount="95">
  <si>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</si>
  <si>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</si>
  <si>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</si>
  <si>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</si>
  <si>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</si>
  <si>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</si>
  <si>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</si>
  <si>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</si>
  <si>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</si>
  <si>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</si>
  <si>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</si>
  <si>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</si>
  <si>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</si>
  <si>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</si>
  <si>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</si>
  <si>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</si>
  <si>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</si>
  <si>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</si>
  <si>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</si>
  <si>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</si>
  <si>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</si>
  <si>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</si>
  <si>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</si>
  <si>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</si>
  <si>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</si>
  <si>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</si>
  <si>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</si>
  <si>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</si>
  <si>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</si>
  <si>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</si>
  <si>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</si>
  <si>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</si>
  <si>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</si>
  <si>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</si>
  <si>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</si>
  <si>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</si>
  <si>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</si>
  <si>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</si>
  <si>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</si>
  <si>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</si>
  <si>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</si>
  <si>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</si>
  <si>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</si>
  <si>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</si>
  <si>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</si>
  <si>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</si>
  <si>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</si>
  <si>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</si>
  <si>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</si>
  <si>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</si>
  <si>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</si>
  <si>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</si>
  <si>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</si>
  <si>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</si>
  <si>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</si>
  <si>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</si>
  <si>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</si>
  <si>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</si>
  <si>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</si>
  <si>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</si>
  <si>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</si>
  <si>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</si>
  <si>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</si>
  <si>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</si>
  <si>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</si>
  <si>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</si>
  <si>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</si>
  <si>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</si>
  <si>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</si>
  <si>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</si>
  <si>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</si>
  <si>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</si>
  <si>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</si>
  <si>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</si>
  <si>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</si>
  <si>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</si>
  <si>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</si>
  <si>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</si>
  <si>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</si>
  <si>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</si>
  <si>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</si>
  <si>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</si>
  <si>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</si>
  <si>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</si>
  <si>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</si>
  <si>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</si>
  <si>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</si>
  <si>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</si>
  <si>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AUDITORÍA SUPERIOR DEL ESTADO (a)</t>
  </si>
  <si>
    <t>Del 01 de enero al 31 de diciembre de 2022 (b)</t>
  </si>
  <si>
    <t xml:space="preserve">                      LIC. HÉCTOR ALBERTO ACOSTA FÉLIX</t>
  </si>
  <si>
    <t xml:space="preserve">                                       AUDITOR SUPERIOR</t>
  </si>
  <si>
    <t xml:space="preserve">                   C.P. MARÍA CRISTINA PRIETO MÁRQUEZ</t>
  </si>
  <si>
    <t xml:space="preserve">               DIRECTORA GENERAL DE ADMINISTRACIÓN Y</t>
  </si>
  <si>
    <t xml:space="preserve">                                            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</si>
</sst>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5" fontId="7" fillId="0" borderId="14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2" xfId="2" xr:uid="{CB5DD688-7B4F-45A3-883F-7CF79180A03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B16" sqref="B1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1" t="s">
        <v>88</v>
      </c>
      <c r="C2" s="42"/>
      <c r="D2" s="42"/>
      <c r="E2" s="42"/>
      <c r="F2" s="42"/>
      <c r="G2" s="42"/>
      <c r="H2" s="43"/>
    </row>
    <row r="3" spans="2:9" x14ac:dyDescent="0.2">
      <c r="B3" s="44" t="s">
        <v>1</v>
      </c>
      <c r="C3" s="45"/>
      <c r="D3" s="45"/>
      <c r="E3" s="45"/>
      <c r="F3" s="45"/>
      <c r="G3" s="45"/>
      <c r="H3" s="46"/>
    </row>
    <row r="4" spans="2:9" x14ac:dyDescent="0.2">
      <c r="B4" s="44" t="s">
        <v>2</v>
      </c>
      <c r="C4" s="45"/>
      <c r="D4" s="45"/>
      <c r="E4" s="45"/>
      <c r="F4" s="45"/>
      <c r="G4" s="45"/>
      <c r="H4" s="46"/>
    </row>
    <row r="5" spans="2:9" x14ac:dyDescent="0.2">
      <c r="B5" s="47" t="s">
        <v>89</v>
      </c>
      <c r="C5" s="48"/>
      <c r="D5" s="48"/>
      <c r="E5" s="48"/>
      <c r="F5" s="48"/>
      <c r="G5" s="48"/>
      <c r="H5" s="49"/>
    </row>
    <row r="6" spans="2:9" ht="15.75" customHeight="1" thickBot="1" x14ac:dyDescent="0.25">
      <c r="B6" s="50" t="s">
        <v>3</v>
      </c>
      <c r="C6" s="51"/>
      <c r="D6" s="51"/>
      <c r="E6" s="51"/>
      <c r="F6" s="51"/>
      <c r="G6" s="51"/>
      <c r="H6" s="52"/>
    </row>
    <row r="7" spans="2:9" ht="24.75" customHeight="1" thickBot="1" x14ac:dyDescent="0.25">
      <c r="B7" s="34" t="s">
        <v>4</v>
      </c>
      <c r="C7" s="36" t="s">
        <v>5</v>
      </c>
      <c r="D7" s="37"/>
      <c r="E7" s="37"/>
      <c r="F7" s="37"/>
      <c r="G7" s="38"/>
      <c r="H7" s="39" t="s">
        <v>6</v>
      </c>
    </row>
    <row r="8" spans="2:9" ht="24.75" thickBot="1" x14ac:dyDescent="0.25">
      <c r="B8" s="35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0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172620843.76999998</v>
      </c>
      <c r="D10" s="8">
        <f>SUM(D12,D20,D30,D40,D50,D60,D64,D73,D77)</f>
        <v>11442213.220000003</v>
      </c>
      <c r="E10" s="24">
        <f t="shared" ref="E10:H10" si="0">SUM(E12,E20,E30,E40,E50,E60,E64,E73,E77)</f>
        <v>184063056.99000001</v>
      </c>
      <c r="F10" s="8">
        <f t="shared" si="0"/>
        <v>184063056.99000001</v>
      </c>
      <c r="G10" s="8">
        <f t="shared" si="0"/>
        <v>176028832.06</v>
      </c>
      <c r="H10" s="24">
        <f t="shared" si="0"/>
        <v>-7.2723196353763342E-9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120018936.31999999</v>
      </c>
      <c r="D12" s="7">
        <f>SUM(D13:D19)</f>
        <v>9208727.2800000012</v>
      </c>
      <c r="E12" s="25">
        <f t="shared" ref="E12:H12" si="1">SUM(E13:E19)</f>
        <v>129227663.59999999</v>
      </c>
      <c r="F12" s="7">
        <f t="shared" si="1"/>
        <v>129227663.59999999</v>
      </c>
      <c r="G12" s="7">
        <f t="shared" si="1"/>
        <v>128776998.47999999</v>
      </c>
      <c r="H12" s="25">
        <f t="shared" si="1"/>
        <v>-8.3819031715393066E-9</v>
      </c>
    </row>
    <row r="13" spans="2:9" ht="24" x14ac:dyDescent="0.2">
      <c r="B13" s="10" t="s">
        <v>14</v>
      </c>
      <c r="C13" s="32">
        <v>26036527.199999999</v>
      </c>
      <c r="D13" s="33">
        <v>351488.5</v>
      </c>
      <c r="E13" s="26">
        <f>SUM(C13:D13)</f>
        <v>26388015.699999999</v>
      </c>
      <c r="F13" s="33">
        <v>26388015.699999999</v>
      </c>
      <c r="G13" s="33">
        <v>26388015.699999999</v>
      </c>
      <c r="H13" s="30">
        <f>SUM(E13-F13)</f>
        <v>0</v>
      </c>
    </row>
    <row r="14" spans="2:9" ht="22.9" customHeight="1" x14ac:dyDescent="0.2">
      <c r="B14" s="10" t="s">
        <v>15</v>
      </c>
      <c r="C14" s="32">
        <v>23107055.359999999</v>
      </c>
      <c r="D14" s="33">
        <v>4618473.47</v>
      </c>
      <c r="E14" s="26">
        <f t="shared" ref="E14:E79" si="2">SUM(C14:D14)</f>
        <v>27725528.829999998</v>
      </c>
      <c r="F14" s="33">
        <v>27725528.829999998</v>
      </c>
      <c r="G14" s="33">
        <v>27725528.829999998</v>
      </c>
      <c r="H14" s="30">
        <f t="shared" ref="H14:H79" si="3">SUM(E14-F14)</f>
        <v>0</v>
      </c>
    </row>
    <row r="15" spans="2:9" ht="12.75" x14ac:dyDescent="0.2">
      <c r="B15" s="10" t="s">
        <v>16</v>
      </c>
      <c r="C15" s="32">
        <v>49554584.229999997</v>
      </c>
      <c r="D15" s="33">
        <v>6186997.4000000004</v>
      </c>
      <c r="E15" s="26">
        <f t="shared" si="2"/>
        <v>55741581.629999995</v>
      </c>
      <c r="F15" s="33">
        <v>55741581.630000003</v>
      </c>
      <c r="G15" s="33">
        <v>55741581.630000003</v>
      </c>
      <c r="H15" s="30">
        <f t="shared" si="3"/>
        <v>-7.4505805969238281E-9</v>
      </c>
    </row>
    <row r="16" spans="2:9" ht="12.75" x14ac:dyDescent="0.2">
      <c r="B16" s="10" t="s">
        <v>17</v>
      </c>
      <c r="C16" s="32">
        <v>9128251.8699999992</v>
      </c>
      <c r="D16" s="33">
        <v>279211.49</v>
      </c>
      <c r="E16" s="26">
        <f t="shared" si="2"/>
        <v>9407463.3599999994</v>
      </c>
      <c r="F16" s="33">
        <v>9407463.3599999994</v>
      </c>
      <c r="G16" s="33">
        <v>9072251.2400000002</v>
      </c>
      <c r="H16" s="30">
        <f t="shared" si="3"/>
        <v>0</v>
      </c>
    </row>
    <row r="17" spans="2:8" ht="12.75" x14ac:dyDescent="0.2">
      <c r="B17" s="10" t="s">
        <v>18</v>
      </c>
      <c r="C17" s="32">
        <v>4863041.8499999996</v>
      </c>
      <c r="D17" s="33">
        <v>667638.02</v>
      </c>
      <c r="E17" s="26">
        <f t="shared" si="2"/>
        <v>5530679.8699999992</v>
      </c>
      <c r="F17" s="33">
        <v>5530679.8700000001</v>
      </c>
      <c r="G17" s="33">
        <v>5415226.8700000001</v>
      </c>
      <c r="H17" s="30">
        <f t="shared" si="3"/>
        <v>-9.3132257461547852E-10</v>
      </c>
    </row>
    <row r="18" spans="2:8" ht="12.75" x14ac:dyDescent="0.2">
      <c r="B18" s="10" t="s">
        <v>19</v>
      </c>
      <c r="C18" s="32">
        <v>3876611.92</v>
      </c>
      <c r="D18" s="33">
        <v>-3876611.92</v>
      </c>
      <c r="E18" s="26">
        <f t="shared" si="2"/>
        <v>0</v>
      </c>
      <c r="F18" s="33">
        <v>0</v>
      </c>
      <c r="G18" s="33">
        <v>0</v>
      </c>
      <c r="H18" s="30">
        <f t="shared" si="3"/>
        <v>0</v>
      </c>
    </row>
    <row r="19" spans="2:8" ht="12.75" x14ac:dyDescent="0.2">
      <c r="B19" s="10" t="s">
        <v>20</v>
      </c>
      <c r="C19" s="32">
        <v>3452863.89</v>
      </c>
      <c r="D19" s="33">
        <v>981530.32</v>
      </c>
      <c r="E19" s="26">
        <f t="shared" si="2"/>
        <v>4434394.21</v>
      </c>
      <c r="F19" s="33">
        <v>4434394.21</v>
      </c>
      <c r="G19" s="33">
        <v>4434394.21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4231290</v>
      </c>
      <c r="D20" s="7">
        <f t="shared" ref="D20:H20" si="4">SUM(D21:D29)</f>
        <v>-635793.74</v>
      </c>
      <c r="E20" s="25">
        <f t="shared" si="4"/>
        <v>3595496.2600000002</v>
      </c>
      <c r="F20" s="7">
        <f t="shared" si="4"/>
        <v>3595496.2600000002</v>
      </c>
      <c r="G20" s="7">
        <f t="shared" si="4"/>
        <v>3461870.2900000005</v>
      </c>
      <c r="H20" s="25">
        <f t="shared" si="4"/>
        <v>3.637978807091713E-12</v>
      </c>
    </row>
    <row r="21" spans="2:8" ht="24" x14ac:dyDescent="0.2">
      <c r="B21" s="10" t="s">
        <v>22</v>
      </c>
      <c r="C21" s="32">
        <v>1519578</v>
      </c>
      <c r="D21" s="33">
        <v>42757.26</v>
      </c>
      <c r="E21" s="26">
        <f t="shared" si="2"/>
        <v>1562335.26</v>
      </c>
      <c r="F21" s="33">
        <v>1562335.26</v>
      </c>
      <c r="G21" s="33">
        <v>1479852.3</v>
      </c>
      <c r="H21" s="30">
        <f t="shared" si="3"/>
        <v>0</v>
      </c>
    </row>
    <row r="22" spans="2:8" ht="12.75" x14ac:dyDescent="0.2">
      <c r="B22" s="10" t="s">
        <v>23</v>
      </c>
      <c r="C22" s="32">
        <v>179135</v>
      </c>
      <c r="D22" s="33">
        <v>-36596.730000000003</v>
      </c>
      <c r="E22" s="26">
        <f t="shared" si="2"/>
        <v>142538.26999999999</v>
      </c>
      <c r="F22" s="33">
        <v>142538.26999999999</v>
      </c>
      <c r="G22" s="33">
        <v>139952.06</v>
      </c>
      <c r="H22" s="30">
        <f t="shared" si="3"/>
        <v>0</v>
      </c>
    </row>
    <row r="23" spans="2:8" ht="24" x14ac:dyDescent="0.2">
      <c r="B23" s="10" t="s">
        <v>24</v>
      </c>
      <c r="C23" s="32">
        <v>3000</v>
      </c>
      <c r="D23" s="33">
        <v>-3000</v>
      </c>
      <c r="E23" s="26">
        <f t="shared" si="2"/>
        <v>0</v>
      </c>
      <c r="F23" s="33">
        <v>0</v>
      </c>
      <c r="G23" s="33">
        <v>0</v>
      </c>
      <c r="H23" s="30">
        <f t="shared" si="3"/>
        <v>0</v>
      </c>
    </row>
    <row r="24" spans="2:8" ht="24" x14ac:dyDescent="0.2">
      <c r="B24" s="10" t="s">
        <v>25</v>
      </c>
      <c r="C24" s="32">
        <v>67700</v>
      </c>
      <c r="D24" s="33">
        <v>48588.42</v>
      </c>
      <c r="E24" s="26">
        <f t="shared" si="2"/>
        <v>116288.42</v>
      </c>
      <c r="F24" s="33">
        <v>116288.42</v>
      </c>
      <c r="G24" s="33">
        <v>116288.42</v>
      </c>
      <c r="H24" s="30">
        <f t="shared" si="3"/>
        <v>0</v>
      </c>
    </row>
    <row r="25" spans="2:8" ht="23.45" customHeight="1" x14ac:dyDescent="0.2">
      <c r="B25" s="10" t="s">
        <v>26</v>
      </c>
      <c r="C25" s="32">
        <v>56500</v>
      </c>
      <c r="D25" s="33">
        <v>-50322.02</v>
      </c>
      <c r="E25" s="26">
        <f t="shared" si="2"/>
        <v>6177.9800000000032</v>
      </c>
      <c r="F25" s="33">
        <v>6177.98</v>
      </c>
      <c r="G25" s="33">
        <v>6177.98</v>
      </c>
      <c r="H25" s="30">
        <f t="shared" si="3"/>
        <v>3.637978807091713E-12</v>
      </c>
    </row>
    <row r="26" spans="2:8" ht="12.75" x14ac:dyDescent="0.2">
      <c r="B26" s="10" t="s">
        <v>27</v>
      </c>
      <c r="C26" s="32">
        <v>1505490</v>
      </c>
      <c r="D26" s="33">
        <v>89613.99</v>
      </c>
      <c r="E26" s="26">
        <f t="shared" si="2"/>
        <v>1595103.99</v>
      </c>
      <c r="F26" s="33">
        <v>1595103.99</v>
      </c>
      <c r="G26" s="33">
        <v>1546547.19</v>
      </c>
      <c r="H26" s="30">
        <f t="shared" si="3"/>
        <v>0</v>
      </c>
    </row>
    <row r="27" spans="2:8" ht="24" x14ac:dyDescent="0.2">
      <c r="B27" s="10" t="s">
        <v>28</v>
      </c>
      <c r="C27" s="32">
        <v>15838</v>
      </c>
      <c r="D27" s="33">
        <v>3806.2</v>
      </c>
      <c r="E27" s="26">
        <f t="shared" si="2"/>
        <v>19644.2</v>
      </c>
      <c r="F27" s="33">
        <v>19644.2</v>
      </c>
      <c r="G27" s="33">
        <v>19644.2</v>
      </c>
      <c r="H27" s="30">
        <f t="shared" si="3"/>
        <v>0</v>
      </c>
    </row>
    <row r="28" spans="2:8" ht="12" customHeight="1" x14ac:dyDescent="0.2">
      <c r="B28" s="10" t="s">
        <v>29</v>
      </c>
      <c r="C28" s="32"/>
      <c r="D28" s="33"/>
      <c r="E28" s="26">
        <f t="shared" si="2"/>
        <v>0</v>
      </c>
      <c r="F28" s="33"/>
      <c r="G28" s="33"/>
      <c r="H28" s="30">
        <f t="shared" si="3"/>
        <v>0</v>
      </c>
    </row>
    <row r="29" spans="2:8" ht="25.9" customHeight="1" x14ac:dyDescent="0.2">
      <c r="B29" s="10" t="s">
        <v>30</v>
      </c>
      <c r="C29" s="32">
        <v>884049</v>
      </c>
      <c r="D29" s="33">
        <v>-730640.86</v>
      </c>
      <c r="E29" s="26">
        <f t="shared" si="2"/>
        <v>153408.14000000001</v>
      </c>
      <c r="F29" s="33">
        <v>153408.14000000001</v>
      </c>
      <c r="G29" s="33">
        <v>153408.14000000001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37810468.450000003</v>
      </c>
      <c r="D30" s="7">
        <f t="shared" ref="D30:H30" si="5">SUM(D31:D39)</f>
        <v>-1464571.1800000002</v>
      </c>
      <c r="E30" s="25">
        <f t="shared" si="5"/>
        <v>36345897.270000003</v>
      </c>
      <c r="F30" s="7">
        <f t="shared" si="5"/>
        <v>36345897.270000003</v>
      </c>
      <c r="G30" s="7">
        <f t="shared" si="5"/>
        <v>35274360.009999998</v>
      </c>
      <c r="H30" s="25">
        <f t="shared" si="5"/>
        <v>-5.8207660913467407E-11</v>
      </c>
    </row>
    <row r="31" spans="2:8" ht="12.75" x14ac:dyDescent="0.2">
      <c r="B31" s="10" t="s">
        <v>32</v>
      </c>
      <c r="C31" s="32">
        <v>1964525.2</v>
      </c>
      <c r="D31" s="33">
        <v>-391981.03</v>
      </c>
      <c r="E31" s="26">
        <f t="shared" si="2"/>
        <v>1572544.17</v>
      </c>
      <c r="F31" s="33">
        <v>1572544.17</v>
      </c>
      <c r="G31" s="33">
        <v>1493571.11</v>
      </c>
      <c r="H31" s="30">
        <f t="shared" si="3"/>
        <v>0</v>
      </c>
    </row>
    <row r="32" spans="2:8" ht="12.75" x14ac:dyDescent="0.2">
      <c r="B32" s="10" t="s">
        <v>33</v>
      </c>
      <c r="C32" s="32">
        <v>771889.33</v>
      </c>
      <c r="D32" s="33">
        <v>231084.29</v>
      </c>
      <c r="E32" s="26">
        <f t="shared" si="2"/>
        <v>1002973.62</v>
      </c>
      <c r="F32" s="33">
        <v>1002973.62</v>
      </c>
      <c r="G32" s="33">
        <v>960014.1</v>
      </c>
      <c r="H32" s="30">
        <f t="shared" si="3"/>
        <v>0</v>
      </c>
    </row>
    <row r="33" spans="2:8" ht="24" x14ac:dyDescent="0.2">
      <c r="B33" s="10" t="s">
        <v>34</v>
      </c>
      <c r="C33" s="32">
        <v>1510834.21</v>
      </c>
      <c r="D33" s="33">
        <v>-717180.8</v>
      </c>
      <c r="E33" s="26">
        <f t="shared" si="2"/>
        <v>793653.40999999992</v>
      </c>
      <c r="F33" s="33">
        <v>793653.41</v>
      </c>
      <c r="G33" s="33">
        <v>515647.42</v>
      </c>
      <c r="H33" s="30">
        <f t="shared" si="3"/>
        <v>-1.1641532182693481E-10</v>
      </c>
    </row>
    <row r="34" spans="2:8" ht="24.6" customHeight="1" x14ac:dyDescent="0.2">
      <c r="B34" s="10" t="s">
        <v>35</v>
      </c>
      <c r="C34" s="32">
        <v>754999.92</v>
      </c>
      <c r="D34" s="33">
        <v>-292894.98</v>
      </c>
      <c r="E34" s="26">
        <f t="shared" si="2"/>
        <v>462104.94000000006</v>
      </c>
      <c r="F34" s="33">
        <v>462104.94</v>
      </c>
      <c r="G34" s="33">
        <v>462104.94</v>
      </c>
      <c r="H34" s="30">
        <f t="shared" si="3"/>
        <v>5.8207660913467407E-11</v>
      </c>
    </row>
    <row r="35" spans="2:8" ht="24" x14ac:dyDescent="0.2">
      <c r="B35" s="10" t="s">
        <v>36</v>
      </c>
      <c r="C35" s="32">
        <v>1155638.96</v>
      </c>
      <c r="D35" s="33">
        <v>345535.45</v>
      </c>
      <c r="E35" s="26">
        <f t="shared" si="2"/>
        <v>1501174.41</v>
      </c>
      <c r="F35" s="33">
        <v>1501174.41</v>
      </c>
      <c r="G35" s="33">
        <v>830157.72</v>
      </c>
      <c r="H35" s="30">
        <f t="shared" si="3"/>
        <v>0</v>
      </c>
    </row>
    <row r="36" spans="2:8" ht="24" x14ac:dyDescent="0.2">
      <c r="B36" s="10" t="s">
        <v>37</v>
      </c>
      <c r="C36" s="32">
        <v>1500000</v>
      </c>
      <c r="D36" s="33">
        <v>7056</v>
      </c>
      <c r="E36" s="26">
        <f t="shared" si="2"/>
        <v>1507056</v>
      </c>
      <c r="F36" s="33">
        <v>1507056</v>
      </c>
      <c r="G36" s="33">
        <v>1507056</v>
      </c>
      <c r="H36" s="30">
        <f t="shared" si="3"/>
        <v>0</v>
      </c>
    </row>
    <row r="37" spans="2:8" ht="12.75" x14ac:dyDescent="0.2">
      <c r="B37" s="10" t="s">
        <v>38</v>
      </c>
      <c r="C37" s="32">
        <v>6444996.0300000003</v>
      </c>
      <c r="D37" s="33">
        <v>-664586.21</v>
      </c>
      <c r="E37" s="26">
        <f t="shared" si="2"/>
        <v>5780409.8200000003</v>
      </c>
      <c r="F37" s="33">
        <v>5780409.8200000003</v>
      </c>
      <c r="G37" s="33">
        <v>5779827.8200000003</v>
      </c>
      <c r="H37" s="30">
        <f t="shared" si="3"/>
        <v>0</v>
      </c>
    </row>
    <row r="38" spans="2:8" ht="12.75" x14ac:dyDescent="0.2">
      <c r="B38" s="10" t="s">
        <v>39</v>
      </c>
      <c r="C38" s="32">
        <v>320000</v>
      </c>
      <c r="D38" s="33">
        <v>350899.24</v>
      </c>
      <c r="E38" s="26">
        <f t="shared" si="2"/>
        <v>670899.24</v>
      </c>
      <c r="F38" s="33">
        <v>670899.24</v>
      </c>
      <c r="G38" s="33">
        <v>670899.24</v>
      </c>
      <c r="H38" s="30">
        <f t="shared" si="3"/>
        <v>0</v>
      </c>
    </row>
    <row r="39" spans="2:8" ht="12.75" x14ac:dyDescent="0.2">
      <c r="B39" s="10" t="s">
        <v>40</v>
      </c>
      <c r="C39" s="32">
        <v>23387584.800000001</v>
      </c>
      <c r="D39" s="33">
        <v>-332503.14</v>
      </c>
      <c r="E39" s="26">
        <f t="shared" si="2"/>
        <v>23055081.66</v>
      </c>
      <c r="F39" s="33">
        <v>23055081.66</v>
      </c>
      <c r="G39" s="33">
        <v>23055081.66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3850000</v>
      </c>
      <c r="D40" s="7">
        <f t="shared" ref="D40:H40" si="6">SUM(D41:D49)</f>
        <v>1344608.56</v>
      </c>
      <c r="E40" s="25">
        <f t="shared" si="6"/>
        <v>5194608.5600000005</v>
      </c>
      <c r="F40" s="7">
        <f t="shared" si="6"/>
        <v>5194608.5599999996</v>
      </c>
      <c r="G40" s="7">
        <f t="shared" si="6"/>
        <v>3651910.48</v>
      </c>
      <c r="H40" s="25">
        <f t="shared" si="6"/>
        <v>9.3132257461547852E-10</v>
      </c>
    </row>
    <row r="41" spans="2:8" ht="24" x14ac:dyDescent="0.2">
      <c r="B41" s="10" t="s">
        <v>42</v>
      </c>
      <c r="C41" s="32">
        <v>3700000</v>
      </c>
      <c r="D41" s="33">
        <v>1494608.56</v>
      </c>
      <c r="E41" s="26">
        <f t="shared" si="2"/>
        <v>5194608.5600000005</v>
      </c>
      <c r="F41" s="33">
        <v>5194608.5599999996</v>
      </c>
      <c r="G41" s="33">
        <v>3651910.48</v>
      </c>
      <c r="H41" s="30">
        <f t="shared" si="3"/>
        <v>9.3132257461547852E-10</v>
      </c>
    </row>
    <row r="42" spans="2:8" ht="12.75" x14ac:dyDescent="0.2">
      <c r="B42" s="10" t="s">
        <v>43</v>
      </c>
      <c r="C42" s="32"/>
      <c r="D42" s="33"/>
      <c r="E42" s="26">
        <f t="shared" si="2"/>
        <v>0</v>
      </c>
      <c r="F42" s="33"/>
      <c r="G42" s="33"/>
      <c r="H42" s="30">
        <f t="shared" si="3"/>
        <v>0</v>
      </c>
    </row>
    <row r="43" spans="2:8" ht="12.75" x14ac:dyDescent="0.2">
      <c r="B43" s="10" t="s">
        <v>44</v>
      </c>
      <c r="C43" s="32"/>
      <c r="D43" s="33"/>
      <c r="E43" s="26">
        <f t="shared" si="2"/>
        <v>0</v>
      </c>
      <c r="F43" s="33"/>
      <c r="G43" s="33"/>
      <c r="H43" s="30">
        <f t="shared" si="3"/>
        <v>0</v>
      </c>
    </row>
    <row r="44" spans="2:8" ht="12.75" x14ac:dyDescent="0.2">
      <c r="B44" s="10" t="s">
        <v>45</v>
      </c>
      <c r="C44" s="32"/>
      <c r="D44" s="33"/>
      <c r="E44" s="26">
        <f t="shared" si="2"/>
        <v>0</v>
      </c>
      <c r="F44" s="33"/>
      <c r="G44" s="33"/>
      <c r="H44" s="30">
        <f t="shared" si="3"/>
        <v>0</v>
      </c>
    </row>
    <row r="45" spans="2:8" ht="12.75" x14ac:dyDescent="0.2">
      <c r="B45" s="10" t="s">
        <v>46</v>
      </c>
      <c r="C45" s="32"/>
      <c r="D45" s="33"/>
      <c r="E45" s="26">
        <f t="shared" si="2"/>
        <v>0</v>
      </c>
      <c r="F45" s="33"/>
      <c r="G45" s="33"/>
      <c r="H45" s="30">
        <f t="shared" si="3"/>
        <v>0</v>
      </c>
    </row>
    <row r="46" spans="2:8" ht="24" x14ac:dyDescent="0.2">
      <c r="B46" s="10" t="s">
        <v>47</v>
      </c>
      <c r="C46" s="32"/>
      <c r="D46" s="33"/>
      <c r="E46" s="26">
        <f t="shared" si="2"/>
        <v>0</v>
      </c>
      <c r="F46" s="33"/>
      <c r="G46" s="33"/>
      <c r="H46" s="30">
        <f t="shared" si="3"/>
        <v>0</v>
      </c>
    </row>
    <row r="47" spans="2:8" ht="12.75" x14ac:dyDescent="0.2">
      <c r="B47" s="10" t="s">
        <v>48</v>
      </c>
      <c r="C47" s="32"/>
      <c r="D47" s="33"/>
      <c r="E47" s="26">
        <f t="shared" si="2"/>
        <v>0</v>
      </c>
      <c r="F47" s="33"/>
      <c r="G47" s="33"/>
      <c r="H47" s="30">
        <f t="shared" si="3"/>
        <v>0</v>
      </c>
    </row>
    <row r="48" spans="2:8" ht="12.75" x14ac:dyDescent="0.2">
      <c r="B48" s="10" t="s">
        <v>49</v>
      </c>
      <c r="C48" s="32"/>
      <c r="D48" s="33"/>
      <c r="E48" s="26">
        <f t="shared" si="2"/>
        <v>0</v>
      </c>
      <c r="F48" s="33"/>
      <c r="G48" s="33"/>
      <c r="H48" s="30">
        <f t="shared" si="3"/>
        <v>0</v>
      </c>
    </row>
    <row r="49" spans="2:8" ht="12.75" x14ac:dyDescent="0.2">
      <c r="B49" s="10" t="s">
        <v>50</v>
      </c>
      <c r="C49" s="32">
        <v>150000</v>
      </c>
      <c r="D49" s="33">
        <v>-150000</v>
      </c>
      <c r="E49" s="26">
        <f t="shared" si="2"/>
        <v>0</v>
      </c>
      <c r="F49" s="33">
        <v>0</v>
      </c>
      <c r="G49" s="3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6710149</v>
      </c>
      <c r="D50" s="7">
        <f t="shared" ref="D50:H50" si="7">SUM(D51:D59)</f>
        <v>2989242.3000000003</v>
      </c>
      <c r="E50" s="25">
        <f t="shared" si="7"/>
        <v>9699391.3000000007</v>
      </c>
      <c r="F50" s="7">
        <f t="shared" si="7"/>
        <v>9699391.3000000007</v>
      </c>
      <c r="G50" s="7">
        <f t="shared" si="7"/>
        <v>4863692.7999999998</v>
      </c>
      <c r="H50" s="25">
        <f t="shared" si="7"/>
        <v>2.3283064365386963E-10</v>
      </c>
    </row>
    <row r="51" spans="2:8" ht="12.75" x14ac:dyDescent="0.2">
      <c r="B51" s="10" t="s">
        <v>52</v>
      </c>
      <c r="C51" s="32">
        <v>2151000</v>
      </c>
      <c r="D51" s="33">
        <v>4440047.79</v>
      </c>
      <c r="E51" s="26">
        <f t="shared" si="2"/>
        <v>6591047.79</v>
      </c>
      <c r="F51" s="33">
        <v>6591047.79</v>
      </c>
      <c r="G51" s="33">
        <v>2646610.3499999996</v>
      </c>
      <c r="H51" s="30">
        <f t="shared" si="3"/>
        <v>0</v>
      </c>
    </row>
    <row r="52" spans="2:8" ht="12.75" x14ac:dyDescent="0.2">
      <c r="B52" s="10" t="s">
        <v>53</v>
      </c>
      <c r="C52" s="32">
        <v>1000</v>
      </c>
      <c r="D52" s="33">
        <v>286435.84000000003</v>
      </c>
      <c r="E52" s="26">
        <f t="shared" si="2"/>
        <v>287435.84000000003</v>
      </c>
      <c r="F52" s="33">
        <v>287435.84000000003</v>
      </c>
      <c r="G52" s="33">
        <v>287435.84000000003</v>
      </c>
      <c r="H52" s="30">
        <f t="shared" si="3"/>
        <v>0</v>
      </c>
    </row>
    <row r="53" spans="2:8" ht="24" x14ac:dyDescent="0.2">
      <c r="B53" s="10" t="s">
        <v>54</v>
      </c>
      <c r="C53" s="32">
        <v>1000</v>
      </c>
      <c r="D53" s="33">
        <v>-1000</v>
      </c>
      <c r="E53" s="26">
        <f t="shared" si="2"/>
        <v>0</v>
      </c>
      <c r="F53" s="33">
        <v>0</v>
      </c>
      <c r="G53" s="33">
        <v>0</v>
      </c>
      <c r="H53" s="30">
        <f t="shared" si="3"/>
        <v>0</v>
      </c>
    </row>
    <row r="54" spans="2:8" ht="12.75" x14ac:dyDescent="0.2">
      <c r="B54" s="10" t="s">
        <v>55</v>
      </c>
      <c r="C54" s="32">
        <v>2200000</v>
      </c>
      <c r="D54" s="33">
        <v>-2200000</v>
      </c>
      <c r="E54" s="26">
        <f t="shared" si="2"/>
        <v>0</v>
      </c>
      <c r="F54" s="33">
        <v>0</v>
      </c>
      <c r="G54" s="33">
        <v>0</v>
      </c>
      <c r="H54" s="30">
        <f t="shared" si="3"/>
        <v>0</v>
      </c>
    </row>
    <row r="55" spans="2:8" ht="12.75" x14ac:dyDescent="0.2">
      <c r="B55" s="10" t="s">
        <v>56</v>
      </c>
      <c r="C55" s="32"/>
      <c r="D55" s="33"/>
      <c r="E55" s="26">
        <f t="shared" si="2"/>
        <v>0</v>
      </c>
      <c r="F55" s="33"/>
      <c r="G55" s="33"/>
      <c r="H55" s="30">
        <f t="shared" si="3"/>
        <v>0</v>
      </c>
    </row>
    <row r="56" spans="2:8" ht="12.75" x14ac:dyDescent="0.2">
      <c r="B56" s="10" t="s">
        <v>57</v>
      </c>
      <c r="C56" s="32">
        <v>3000</v>
      </c>
      <c r="D56" s="33">
        <v>1213087.74</v>
      </c>
      <c r="E56" s="26">
        <f t="shared" si="2"/>
        <v>1216087.74</v>
      </c>
      <c r="F56" s="33">
        <v>1216087.74</v>
      </c>
      <c r="G56" s="33">
        <v>324826.68</v>
      </c>
      <c r="H56" s="30">
        <f t="shared" si="3"/>
        <v>0</v>
      </c>
    </row>
    <row r="57" spans="2:8" ht="12.75" x14ac:dyDescent="0.2">
      <c r="B57" s="10" t="s">
        <v>58</v>
      </c>
      <c r="C57" s="32"/>
      <c r="D57" s="33"/>
      <c r="E57" s="26">
        <f t="shared" si="2"/>
        <v>0</v>
      </c>
      <c r="F57" s="33"/>
      <c r="G57" s="33"/>
      <c r="H57" s="30">
        <f t="shared" si="3"/>
        <v>0</v>
      </c>
    </row>
    <row r="58" spans="2:8" ht="12.75" x14ac:dyDescent="0.2">
      <c r="B58" s="10" t="s">
        <v>59</v>
      </c>
      <c r="C58" s="32"/>
      <c r="D58" s="33"/>
      <c r="E58" s="26">
        <f t="shared" si="2"/>
        <v>0</v>
      </c>
      <c r="F58" s="33"/>
      <c r="G58" s="33"/>
      <c r="H58" s="30">
        <f t="shared" si="3"/>
        <v>0</v>
      </c>
    </row>
    <row r="59" spans="2:8" ht="12.75" x14ac:dyDescent="0.2">
      <c r="B59" s="10" t="s">
        <v>60</v>
      </c>
      <c r="C59" s="32">
        <v>2354149</v>
      </c>
      <c r="D59" s="33">
        <v>-749329.07</v>
      </c>
      <c r="E59" s="26">
        <f t="shared" si="2"/>
        <v>1604819.9300000002</v>
      </c>
      <c r="F59" s="33">
        <v>1604819.93</v>
      </c>
      <c r="G59" s="33">
        <v>1604819.93</v>
      </c>
      <c r="H59" s="30">
        <f t="shared" si="3"/>
        <v>2.3283064365386963E-10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172620843.76999998</v>
      </c>
      <c r="D160" s="21">
        <f t="shared" ref="D160:G160" si="28">SUM(D10,D85)</f>
        <v>11442213.220000003</v>
      </c>
      <c r="E160" s="28">
        <f>SUM(E10,E85)</f>
        <v>184063056.99000001</v>
      </c>
      <c r="F160" s="21">
        <f t="shared" si="28"/>
        <v>184063056.99000001</v>
      </c>
      <c r="G160" s="21">
        <f t="shared" si="28"/>
        <v>176028832.06</v>
      </c>
      <c r="H160" s="28">
        <f>SUM(H10,H85)</f>
        <v>-7.2723196353763342E-9</v>
      </c>
    </row>
    <row r="161" spans="2:6" s="31" customFormat="1" x14ac:dyDescent="0.2"/>
    <row r="162" spans="2:6" s="31" customFormat="1" x14ac:dyDescent="0.2"/>
    <row r="163" spans="2:6" s="31" customFormat="1" x14ac:dyDescent="0.2">
      <c r="B163" s="31" t="s">
        <v>90</v>
      </c>
      <c r="F163" s="31" t="s">
        <v>92</v>
      </c>
    </row>
    <row r="164" spans="2:6" s="31" customFormat="1" x14ac:dyDescent="0.2">
      <c r="B164" s="31" t="s">
        <v>91</v>
      </c>
      <c r="F164" s="31" t="s">
        <v>93</v>
      </c>
    </row>
    <row r="165" spans="2:6" s="31" customFormat="1" x14ac:dyDescent="0.2">
      <c r="F165" s="31" t="s">
        <v>94</v>
      </c>
    </row>
    <row r="166" spans="2:6" s="31" customFormat="1" x14ac:dyDescent="0.2"/>
    <row r="167" spans="2:6" s="31" customFormat="1" x14ac:dyDescent="0.2"/>
    <row r="168" spans="2:6" s="31" customFormat="1" x14ac:dyDescent="0.2"/>
    <row r="169" spans="2:6" s="31" customFormat="1" x14ac:dyDescent="0.2"/>
    <row r="170" spans="2:6" s="31" customFormat="1" x14ac:dyDescent="0.2"/>
    <row r="171" spans="2:6" s="31" customFormat="1" x14ac:dyDescent="0.2"/>
    <row r="172" spans="2:6" s="31" customFormat="1" x14ac:dyDescent="0.2"/>
    <row r="173" spans="2:6" s="31" customFormat="1" x14ac:dyDescent="0.2"/>
    <row r="174" spans="2:6" s="31" customFormat="1" x14ac:dyDescent="0.2"/>
    <row r="175" spans="2:6" s="31" customFormat="1" x14ac:dyDescent="0.2"/>
    <row r="176" spans="2: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79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2023-01-31T00:36:48Z</cp:lastPrinted>
  <dcterms:created xsi:type="dcterms:W3CDTF">2020-01-08T21:14:59Z</dcterms:created>
  <dcterms:modified xsi:type="dcterms:W3CDTF">2023-01-31T00:37:19Z</dcterms:modified>
</cp:coreProperties>
</file>